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T470s\Desktop\"/>
    </mc:Choice>
  </mc:AlternateContent>
  <xr:revisionPtr revIDLastSave="0" documentId="13_ncr:1_{48A07BB7-8E5E-49BF-A328-A7F8DE2207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radnaRodzin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G5" i="1"/>
  <c r="G9" i="1" s="1"/>
  <c r="F5" i="1"/>
  <c r="F9" i="1" s="1"/>
  <c r="G4" i="1"/>
  <c r="H4" i="1" s="1"/>
  <c r="F4" i="1"/>
  <c r="H5" i="1" l="1"/>
  <c r="H9" i="1" s="1"/>
</calcChain>
</file>

<file path=xl/sharedStrings.xml><?xml version="1.0" encoding="utf-8"?>
<sst xmlns="http://schemas.openxmlformats.org/spreadsheetml/2006/main" count="16" uniqueCount="16">
  <si>
    <t>Kapitał kredytu</t>
  </si>
  <si>
    <t>Roczna stopa procentowa</t>
  </si>
  <si>
    <t>Długość (miesiące)</t>
  </si>
  <si>
    <t>Płatność miesięczna</t>
  </si>
  <si>
    <t>Łączne odsetki</t>
  </si>
  <si>
    <t>Łączny koszt</t>
  </si>
  <si>
    <t>Stan obecny</t>
  </si>
  <si>
    <t>Symulacja</t>
  </si>
  <si>
    <t>Podsumowanie Symulacji</t>
  </si>
  <si>
    <t>Różnica kapitał</t>
  </si>
  <si>
    <t>Różnica stopa procentowa</t>
  </si>
  <si>
    <t>Różnica długość (miesiące)</t>
  </si>
  <si>
    <t>Różnica płatności miesięcznej</t>
  </si>
  <si>
    <t>Różnica łącznych odsetek</t>
  </si>
  <si>
    <t>Różnica łączny koszt</t>
  </si>
  <si>
    <t>Wynik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</si>
</sst>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zł-415]"/>
    <numFmt numFmtId="165" formatCode="#,##0.00%"/>
  </numFmts>
  <fonts count="4">
    <font>
      <sz val="10"/>
      <color indexed="8"/>
      <name val="Avenir Next Regular"/>
    </font>
    <font>
      <sz val="12"/>
      <color indexed="8"/>
      <name val="Avenir Next Regular"/>
    </font>
    <font>
      <sz val="10"/>
      <color indexed="9"/>
      <name val="Avenir Next Demi Bold"/>
    </font>
    <font>
      <sz val="10"/>
      <color indexed="8"/>
      <name val="Avenir Next Demi Bold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0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2"/>
      </bottom>
      <diagonal/>
    </border>
    <border>
      <left/>
      <right/>
      <top style="thin">
        <color indexed="11"/>
      </top>
      <bottom style="thin">
        <color indexed="12"/>
      </bottom>
      <diagonal/>
    </border>
    <border>
      <left/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164" fontId="0" fillId="4" borderId="5" xfId="0" applyNumberFormat="1" applyFont="1" applyFill="1" applyBorder="1" applyAlignment="1">
      <alignment vertical="top" wrapText="1"/>
    </xf>
    <xf numFmtId="165" fontId="0" fillId="4" borderId="5" xfId="0" applyNumberFormat="1" applyFont="1" applyFill="1" applyBorder="1" applyAlignment="1">
      <alignment vertical="top" wrapText="1"/>
    </xf>
    <xf numFmtId="1" fontId="0" fillId="4" borderId="5" xfId="0" applyNumberFormat="1" applyFont="1" applyFill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6" xfId="0" applyNumberFormat="1" applyFont="1" applyBorder="1" applyAlignment="1">
      <alignment vertical="top" wrapText="1"/>
    </xf>
    <xf numFmtId="49" fontId="3" fillId="5" borderId="7" xfId="0" applyNumberFormat="1" applyFont="1" applyFill="1" applyBorder="1" applyAlignment="1">
      <alignment horizontal="center" vertical="top" wrapText="1"/>
    </xf>
    <xf numFmtId="164" fontId="0" fillId="4" borderId="8" xfId="0" applyNumberFormat="1" applyFont="1" applyFill="1" applyBorder="1" applyAlignment="1">
      <alignment vertical="top" wrapText="1"/>
    </xf>
    <xf numFmtId="165" fontId="0" fillId="4" borderId="8" xfId="0" applyNumberFormat="1" applyFont="1" applyFill="1" applyBorder="1" applyAlignment="1">
      <alignment vertical="top" wrapText="1"/>
    </xf>
    <xf numFmtId="1" fontId="0" fillId="4" borderId="8" xfId="0" applyNumberFormat="1" applyFont="1" applyFill="1" applyBorder="1" applyAlignment="1">
      <alignment vertical="top" wrapText="1"/>
    </xf>
    <xf numFmtId="164" fontId="0" fillId="6" borderId="8" xfId="0" applyNumberFormat="1" applyFont="1" applyFill="1" applyBorder="1" applyAlignment="1">
      <alignment vertical="top" wrapText="1"/>
    </xf>
    <xf numFmtId="164" fontId="0" fillId="6" borderId="9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0" fillId="0" borderId="8" xfId="0" applyNumberFormat="1" applyFont="1" applyBorder="1" applyAlignment="1">
      <alignment vertical="top" wrapText="1"/>
    </xf>
    <xf numFmtId="165" fontId="0" fillId="0" borderId="8" xfId="0" applyNumberFormat="1" applyFont="1" applyBorder="1" applyAlignment="1">
      <alignment vertical="top" wrapText="1"/>
    </xf>
    <xf numFmtId="0" fontId="0" fillId="0" borderId="8" xfId="0" applyNumberFormat="1" applyFont="1" applyBorder="1" applyAlignment="1">
      <alignment vertical="top" wrapText="1"/>
    </xf>
    <xf numFmtId="164" fontId="0" fillId="0" borderId="9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7E7F81"/>
      <rgbColor rgb="FFB3AFAA"/>
      <rgbColor rgb="FFCCCAC6"/>
      <rgbColor rgb="FFE4E2DE"/>
      <rgbColor rgb="FFFCF1D0"/>
      <rgbColor rgb="FFE5E3E8"/>
      <rgbColor rgb="FFF0EBE2"/>
      <rgbColor rgb="FFB8B8B8"/>
      <rgbColor rgb="FFFFC400"/>
      <rgbColor rgb="FFFFA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sz="1200" b="0" i="0" u="none" strike="noStrike">
                <a:solidFill>
                  <a:srgbClr val="000000"/>
                </a:solidFill>
                <a:latin typeface="Avenir Next Regular"/>
              </a:defRPr>
            </a:pPr>
            <a:r>
              <a:rPr lang="pl-PL" sz="1200" b="0" i="0" u="none" strike="noStrike">
                <a:solidFill>
                  <a:srgbClr val="000000"/>
                </a:solidFill>
                <a:latin typeface="Avenir Next Regular"/>
              </a:rPr>
              <a:t>Podsumowanie kredytu</a:t>
            </a:r>
          </a:p>
        </c:rich>
      </c:tx>
      <c:layout>
        <c:manualLayout>
          <c:xMode val="edge"/>
          <c:yMode val="edge"/>
          <c:x val="0.37646299999999999"/>
          <c:y val="0"/>
          <c:w val="0.24707299999999999"/>
          <c:h val="8.66151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30052"/>
          <c:y val="8.66151E-2"/>
          <c:w val="0.86494800000000005"/>
          <c:h val="0.7641489999999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ZaradnaRodzinka!$C$3</c:f>
              <c:strCache>
                <c:ptCount val="1"/>
                <c:pt idx="0">
                  <c:v>Kapitał kredytu</c:v>
                </c:pt>
              </c:strCache>
            </c:strRef>
          </c:tx>
          <c:spPr>
            <a:solidFill>
              <a:srgbClr val="FFC400"/>
            </a:solidFill>
            <a:ln w="12700" cap="flat">
              <a:noFill/>
              <a:miter lim="4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>
                    <a:solidFill>
                      <a:srgbClr val="000000"/>
                    </a:solidFill>
                    <a:latin typeface="Avenir Next Regular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ZaradnaRodzinka!$B$4:$B$5</c:f>
              <c:strCache>
                <c:ptCount val="2"/>
                <c:pt idx="0">
                  <c:v>Stan obecny</c:v>
                </c:pt>
                <c:pt idx="1">
                  <c:v>Symulacja</c:v>
                </c:pt>
              </c:strCache>
            </c:strRef>
          </c:cat>
          <c:val>
            <c:numRef>
              <c:f>ZaradnaRodzinka!$C$4:$C$5</c:f>
              <c:numCache>
                <c:formatCode>#\ ##0\ [$zł-415]</c:formatCode>
                <c:ptCount val="2"/>
                <c:pt idx="0">
                  <c:v>450000</c:v>
                </c:pt>
                <c:pt idx="1">
                  <c:v>449000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9-4C0B-8713-3D998499F785}"/>
            </c:ext>
          </c:extLst>
        </c:ser>
        <c:ser>
          <c:idx val="1"/>
          <c:order val="1"/>
          <c:tx>
            <c:strRef>
              <c:f>ZaradnaRodzinka!$G$3</c:f>
              <c:strCache>
                <c:ptCount val="1"/>
                <c:pt idx="0">
                  <c:v>Łączne odsetki</c:v>
                </c:pt>
              </c:strCache>
            </c:strRef>
          </c:tx>
          <c:spPr>
            <a:solidFill>
              <a:srgbClr val="FFA200"/>
            </a:solidFill>
            <a:ln w="12700" cap="flat">
              <a:noFill/>
              <a:miter lim="4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>
                    <a:solidFill>
                      <a:srgbClr val="000000"/>
                    </a:solidFill>
                    <a:latin typeface="Avenir Next Regular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ZaradnaRodzinka!$B$4:$B$5</c:f>
              <c:strCache>
                <c:ptCount val="2"/>
                <c:pt idx="0">
                  <c:v>Stan obecny</c:v>
                </c:pt>
                <c:pt idx="1">
                  <c:v>Symulacja</c:v>
                </c:pt>
              </c:strCache>
            </c:strRef>
          </c:cat>
          <c:val>
            <c:numRef>
              <c:f>ZaradnaRodzinka!$G$4:$G$5</c:f>
              <c:numCache>
                <c:formatCode>#\ ##0\ [$zł-415]</c:formatCode>
                <c:ptCount val="2"/>
                <c:pt idx="0">
                  <c:v>950165.38057038537</c:v>
                </c:pt>
                <c:pt idx="1">
                  <c:v>948053.90194689576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9-4C0B-8713-3D998499F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venir Next Regular"/>
              </a:defRPr>
            </a:pPr>
            <a:endParaRPr lang="pl-PL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minorGridlines>
          <c:spPr>
            <a:ln w="6350" cap="flat">
              <a:solidFill>
                <a:srgbClr val="000000"/>
              </a:solidFill>
              <a:prstDash val="solid"/>
              <a:miter lim="400000"/>
            </a:ln>
          </c:spPr>
        </c:minorGridlines>
        <c:numFmt formatCode="#\ ##0\ [$zł-415]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venir Next Regular"/>
              </a:defRPr>
            </a:pPr>
            <a:endParaRPr lang="pl-PL"/>
          </a:p>
        </c:txPr>
        <c:crossAx val="2094734552"/>
        <c:crosses val="autoZero"/>
        <c:crossBetween val="between"/>
        <c:majorUnit val="400000"/>
        <c:minorUnit val="200000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19558500000000001"/>
          <c:y val="0.94708000000000003"/>
          <c:w val="0.65119700000000003"/>
          <c:h val="5.2920399999999999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Avenir Next Regular"/>
            </a:defRPr>
          </a:pPr>
          <a:endParaRPr lang="pl-PL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1793240</xdr:rowOff>
    </xdr:from>
    <xdr:to>
      <xdr:col>8</xdr:col>
      <xdr:colOff>112648</xdr:colOff>
      <xdr:row>1</xdr:row>
      <xdr:rowOff>997711</xdr:rowOff>
    </xdr:to>
    <xdr:graphicFrame macro="">
      <xdr:nvGraphicFramePr>
        <xdr:cNvPr id="2" name="Wykres słupkowy skumulowany 2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621030</xdr:rowOff>
    </xdr:from>
    <xdr:to>
      <xdr:col>8</xdr:col>
      <xdr:colOff>130048</xdr:colOff>
      <xdr:row>0</xdr:row>
      <xdr:rowOff>1614170</xdr:rowOff>
    </xdr:to>
    <xdr:sp macro="" textlink="">
      <xdr:nvSpPr>
        <xdr:cNvPr id="3" name="Ten kalkulator pomaga oszacować i porównać różne scenariusze spłaty kredytu. Zmień wartość kapitału, rocznej stopy i długości każdego kredytu, aby uaktualnić płatności. Edytujemy tylko komórki zaznaczone na żółto. W tabeli podsumowanie wyliczone zostaną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-19051" y="621030"/>
          <a:ext cx="6645150" cy="99314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just" defTabSz="457200" latinLnBrk="0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Avenir Next Regular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Avenir Next Regular"/>
            </a:rPr>
            <a:t>Ten kalkulator pomaga oszacować i porównać różne scenariusze spłaty kredytu. Zmień wartość kapitału, rocznej stopy i długości każdego kredytu, aby uaktualnić płatności. Edytujemy tylko komórki zaznaczone na żółto. W tabeli podsumowanie wyliczone zostaną wszystkie różnice pomiędzy stanem obecnym a symulacją.</a:t>
          </a:r>
        </a:p>
      </xdr:txBody>
    </xdr:sp>
    <xdr:clientData/>
  </xdr:twoCellAnchor>
  <xdr:twoCellAnchor>
    <xdr:from>
      <xdr:col>0</xdr:col>
      <xdr:colOff>0</xdr:colOff>
      <xdr:row>0</xdr:row>
      <xdr:rowOff>647701</xdr:rowOff>
    </xdr:from>
    <xdr:to>
      <xdr:col>8</xdr:col>
      <xdr:colOff>102109</xdr:colOff>
      <xdr:row>0</xdr:row>
      <xdr:rowOff>647703</xdr:rowOff>
    </xdr:to>
    <xdr:sp macro="" textlink="">
      <xdr:nvSpPr>
        <xdr:cNvPr id="4" name="Lini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-5081" y="647701"/>
          <a:ext cx="6617210" cy="3"/>
        </a:xfrm>
        <a:prstGeom prst="line">
          <a:avLst/>
        </a:prstGeom>
        <a:noFill/>
        <a:ln w="38100" cap="flat">
          <a:solidFill>
            <a:srgbClr val="4A4A4A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0</xdr:colOff>
      <xdr:row>0</xdr:row>
      <xdr:rowOff>1536700</xdr:rowOff>
    </xdr:from>
    <xdr:to>
      <xdr:col>8</xdr:col>
      <xdr:colOff>91948</xdr:colOff>
      <xdr:row>0</xdr:row>
      <xdr:rowOff>1536701</xdr:rowOff>
    </xdr:to>
    <xdr:sp macro="" textlink="">
      <xdr:nvSpPr>
        <xdr:cNvPr id="5" name="Lini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-1" y="1536700"/>
          <a:ext cx="6607050" cy="1"/>
        </a:xfrm>
        <a:prstGeom prst="line">
          <a:avLst/>
        </a:prstGeom>
        <a:noFill/>
        <a:ln w="12700" cap="flat">
          <a:solidFill>
            <a:srgbClr val="4A4A4A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0</xdr:colOff>
      <xdr:row>0</xdr:row>
      <xdr:rowOff>114300</xdr:rowOff>
    </xdr:from>
    <xdr:to>
      <xdr:col>4</xdr:col>
      <xdr:colOff>254000</xdr:colOff>
      <xdr:row>0</xdr:row>
      <xdr:rowOff>609600</xdr:rowOff>
    </xdr:to>
    <xdr:pic>
      <xdr:nvPicPr>
        <xdr:cNvPr id="6" name="obrazek" descr="obraze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-113475" y="114300"/>
          <a:ext cx="3276601" cy="495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26_LoanComparison">
  <a:themeElements>
    <a:clrScheme name="26_LoanComparison">
      <a:dk1>
        <a:srgbClr val="000000"/>
      </a:dk1>
      <a:lt1>
        <a:srgbClr val="FFFFFF"/>
      </a:lt1>
      <a:dk2>
        <a:srgbClr val="4A4A4B"/>
      </a:dk2>
      <a:lt2>
        <a:srgbClr val="C2C3C6"/>
      </a:lt2>
      <a:accent1>
        <a:srgbClr val="53BBE0"/>
      </a:accent1>
      <a:accent2>
        <a:srgbClr val="6DCFB9"/>
      </a:accent2>
      <a:accent3>
        <a:srgbClr val="90BF72"/>
      </a:accent3>
      <a:accent4>
        <a:srgbClr val="F2C34A"/>
      </a:accent4>
      <a:accent5>
        <a:srgbClr val="FF4741"/>
      </a:accent5>
      <a:accent6>
        <a:srgbClr val="FF8700"/>
      </a:accent6>
      <a:hlink>
        <a:srgbClr val="0000FF"/>
      </a:hlink>
      <a:folHlink>
        <a:srgbClr val="FF00FF"/>
      </a:folHlink>
    </a:clrScheme>
    <a:fontScheme name="26_LoanComparison">
      <a:majorFont>
        <a:latin typeface="Publico Headline Roman"/>
        <a:ea typeface="Publico Headline Roman"/>
        <a:cs typeface="Publico Headline Roman"/>
      </a:majorFont>
      <a:minorFont>
        <a:latin typeface="Avenir Next Regular"/>
        <a:ea typeface="Avenir Next Regular"/>
        <a:cs typeface="Avenir Next Regular"/>
      </a:minorFont>
    </a:fontScheme>
    <a:fmtScheme name="26_LoanComparis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4B4A4B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400" b="0" i="0" u="none" strike="noStrike" cap="all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Publico Text Roman"/>
            <a:ea typeface="Publico Text Roman"/>
            <a:cs typeface="Publico Text Roman"/>
            <a:sym typeface="Publico Text Roman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40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venir Next Regular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showGridLines="0" tabSelected="1" workbookViewId="0">
      <selection activeCell="C5" sqref="C5"/>
    </sheetView>
  </sheetViews>
  <sheetFormatPr defaultColWidth="11.5546875" defaultRowHeight="21.6" customHeight="1"/>
  <cols>
    <col min="1" max="1" width="1.21875" style="1" customWidth="1"/>
    <col min="2" max="2" width="11.5546875" style="1" customWidth="1"/>
    <col min="3" max="3" width="11.44140625" style="1" customWidth="1"/>
    <col min="4" max="4" width="15.33203125" style="1" customWidth="1"/>
    <col min="5" max="7" width="11.44140625" style="1" customWidth="1"/>
    <col min="8" max="8" width="11.21875" style="1" customWidth="1"/>
    <col min="9" max="9" width="11.21875" style="17" customWidth="1"/>
    <col min="10" max="10" width="11.44140625" style="17" customWidth="1"/>
    <col min="11" max="11" width="15.33203125" style="17" customWidth="1"/>
    <col min="12" max="14" width="11.44140625" style="17" customWidth="1"/>
    <col min="15" max="15" width="11.109375" style="17" customWidth="1"/>
    <col min="16" max="16" width="11.5546875" style="17" customWidth="1"/>
    <col min="17" max="16384" width="11.5546875" style="17"/>
  </cols>
  <sheetData>
    <row r="1" spans="2:8" ht="409.05" customHeight="1"/>
    <row r="2" spans="2:8" ht="112.05" customHeight="1"/>
    <row r="3" spans="2:8" ht="36.6" customHeight="1">
      <c r="B3" s="2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4" t="s">
        <v>5</v>
      </c>
    </row>
    <row r="4" spans="2:8" ht="22.5" customHeight="1">
      <c r="B4" s="5" t="s">
        <v>6</v>
      </c>
      <c r="C4" s="6">
        <v>450000</v>
      </c>
      <c r="D4" s="7">
        <v>9.8199999999999996E-2</v>
      </c>
      <c r="E4" s="8">
        <v>360</v>
      </c>
      <c r="F4" s="9">
        <f>IFERROR(-PMT(D4/12,E4,C4),0)</f>
        <v>3889.3482793621815</v>
      </c>
      <c r="G4" s="9">
        <f>IFERROR(-CUMIPMT(D4/12,E4,C4,1,E4,0),0)</f>
        <v>950165.38057038537</v>
      </c>
      <c r="H4" s="10">
        <f>C4+G4</f>
        <v>1400165.3805703854</v>
      </c>
    </row>
    <row r="5" spans="2:8" ht="22.65" customHeight="1">
      <c r="B5" s="11" t="s">
        <v>7</v>
      </c>
      <c r="C5" s="12">
        <v>449000</v>
      </c>
      <c r="D5" s="13">
        <v>9.8199999999999996E-2</v>
      </c>
      <c r="E5" s="14">
        <v>360</v>
      </c>
      <c r="F5" s="15">
        <f>IFERROR(-PMT(D5/12,E5,C5),0)</f>
        <v>3880.7052831858214</v>
      </c>
      <c r="G5" s="15">
        <f>IFERROR(-CUMIPMT(D5/12,E5,C5,1,E5,0),0)</f>
        <v>948053.90194689576</v>
      </c>
      <c r="H5" s="16">
        <f>C5+G5</f>
        <v>1397053.9019468958</v>
      </c>
    </row>
    <row r="7" spans="2:8" ht="30" customHeight="1">
      <c r="B7" s="23" t="s">
        <v>8</v>
      </c>
      <c r="C7" s="23"/>
      <c r="D7" s="23"/>
      <c r="E7" s="23"/>
      <c r="F7" s="23"/>
      <c r="G7" s="23"/>
      <c r="H7" s="23"/>
    </row>
    <row r="8" spans="2:8" ht="50.55" customHeight="1">
      <c r="B8" s="18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4" t="s">
        <v>14</v>
      </c>
    </row>
    <row r="9" spans="2:8" ht="22.65" customHeight="1">
      <c r="B9" s="11" t="s">
        <v>15</v>
      </c>
      <c r="C9" s="19">
        <f>C5-C4</f>
        <v>-1000</v>
      </c>
      <c r="D9" s="20">
        <f>D5-D4</f>
        <v>0</v>
      </c>
      <c r="E9" s="21">
        <f>E5-E4</f>
        <v>0</v>
      </c>
      <c r="F9" s="19">
        <f>F5-F4</f>
        <v>-8.6429961763601568</v>
      </c>
      <c r="G9" s="19">
        <f>G5-G4</f>
        <v>-2111.4786234896164</v>
      </c>
      <c r="H9" s="22">
        <f>H5-H4</f>
        <v>-3111.4786234896164</v>
      </c>
    </row>
  </sheetData>
  <mergeCells count="1">
    <mergeCell ref="B7:H7"/>
  </mergeCells>
  <pageMargins left="0.5" right="0.5" top="0.25" bottom="0.5" header="0.25" footer="0.25"/>
  <pageSetup orientation="portrait"/>
  <headerFooter>
    <oddFooter>&amp;C&amp;"Avenir Next Regular,Regular"&amp;12&amp;K000000&amp;P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ZaradnaRodzinka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T470s</cp:lastModifiedBy>
  <dcterms:modified xsi:type="dcterms:W3CDTF">2022-07-12T05:18:15Z</dcterms:modified>
</cp:coreProperties>
</file>